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8_{936E78EF-A939-4598-8901-C3B69B4C7A55}" xr6:coauthVersionLast="36" xr6:coauthVersionMax="36" xr10:uidLastSave="{00000000-0000-0000-0000-000000000000}"/>
  <bookViews>
    <workbookView xWindow="0" yWindow="0" windowWidth="28800" windowHeight="11325" xr2:uid="{C4B1CE34-1075-4CE1-8ED0-4E3A5EFEE35F}"/>
  </bookViews>
  <sheets>
    <sheet name="COG" sheetId="1" r:id="rId1"/>
  </sheets>
  <definedNames>
    <definedName name="_xlnm._FilterDatabase" localSheetId="0" hidden="1">COG!$A$3:$H$76</definedName>
    <definedName name="_xlnm.Print_Area" localSheetId="0">COG!$A$1:$H$95</definedName>
    <definedName name="_xlnm.Print_Titles" localSheetId="0">COG!$1:$4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/>
  <c r="H13" i="1" s="1"/>
  <c r="F13" i="1"/>
  <c r="G13" i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C23" i="1"/>
  <c r="D23" i="1"/>
  <c r="E23" i="1"/>
  <c r="H23" i="1" s="1"/>
  <c r="F23" i="1"/>
  <c r="G23" i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C33" i="1"/>
  <c r="D33" i="1"/>
  <c r="E33" i="1"/>
  <c r="H33" i="1" s="1"/>
  <c r="F33" i="1"/>
  <c r="G33" i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C43" i="1"/>
  <c r="D43" i="1"/>
  <c r="E43" i="1"/>
  <c r="H43" i="1" s="1"/>
  <c r="F43" i="1"/>
  <c r="G43" i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C53" i="1"/>
  <c r="D53" i="1"/>
  <c r="E53" i="1"/>
  <c r="H53" i="1" s="1"/>
  <c r="F53" i="1"/>
  <c r="G53" i="1"/>
  <c r="E54" i="1"/>
  <c r="H54" i="1" s="1"/>
  <c r="E55" i="1"/>
  <c r="H55" i="1" s="1"/>
  <c r="E56" i="1"/>
  <c r="H56" i="1" s="1"/>
  <c r="C57" i="1"/>
  <c r="D57" i="1"/>
  <c r="E57" i="1"/>
  <c r="H57" i="1" s="1"/>
  <c r="F57" i="1"/>
  <c r="G57" i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C65" i="1"/>
  <c r="D65" i="1"/>
  <c r="E65" i="1"/>
  <c r="H65" i="1" s="1"/>
  <c r="F65" i="1"/>
  <c r="G65" i="1"/>
  <c r="E66" i="1"/>
  <c r="H66" i="1" s="1"/>
  <c r="E67" i="1"/>
  <c r="H67" i="1" s="1"/>
  <c r="E68" i="1"/>
  <c r="H68" i="1" s="1"/>
  <c r="C69" i="1"/>
  <c r="D69" i="1"/>
  <c r="E69" i="1"/>
  <c r="H69" i="1" s="1"/>
  <c r="F69" i="1"/>
  <c r="G69" i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C77" i="1"/>
  <c r="D77" i="1"/>
  <c r="F77" i="1"/>
  <c r="G77" i="1"/>
  <c r="H77" i="1" l="1"/>
  <c r="E77" i="1"/>
</calcChain>
</file>

<file path=xl/sharedStrings.xml><?xml version="1.0" encoding="utf-8"?>
<sst xmlns="http://schemas.openxmlformats.org/spreadsheetml/2006/main" count="85" uniqueCount="85">
  <si>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</si>
  <si>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</si>
  <si>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</si>
  <si>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</si>
  <si>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</si>
  <si>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</si>
  <si>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</si>
  <si>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</si>
  <si>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</si>
  <si>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</si>
  <si>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</si>
  <si>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</si>
  <si>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</si>
  <si>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</si>
  <si>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</si>
  <si>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</si>
  <si>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</si>
  <si>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</si>
  <si>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</si>
  <si>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</si>
  <si>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</si>
  <si>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</si>
  <si>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</si>
  <si>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</si>
  <si>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</si>
  <si>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</si>
  <si>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</si>
  <si>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</si>
  <si>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</si>
  <si>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</si>
  <si>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</si>
  <si>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</si>
  <si>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</si>
  <si>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</si>
  <si>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</si>
  <si>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</si>
  <si>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</si>
  <si>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</si>
  <si>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</si>
  <si>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</si>
  <si>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</si>
  <si>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</si>
  <si>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</si>
  <si>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</si>
  <si>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</si>
  <si>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</si>
  <si>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</si>
  <si>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</si>
  <si>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</si>
  <si>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</si>
  <si>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</si>
  <si>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</si>
  <si>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</si>
  <si>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</si>
  <si>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</si>
  <si>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</si>
  <si>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</si>
  <si>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</si>
  <si>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</si>
  <si>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</si>
  <si>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</si>
  <si>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</si>
  <si>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</si>
  <si>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</si>
  <si>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</si>
  <si>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</si>
  <si>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</si>
  <si>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</si>
  <si>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</si>
  <si>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</si>
  <si>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</si>
  <si>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</si>
  <si>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</si>
  <si>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</si>
  <si>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</si>
  <si>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</si>
  <si>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</si>
  <si>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</si>
  <si>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</si>
  <si>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</si>
  <si>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</si>
  <si>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</si>
  <si>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</si>
  <si>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</si>
  <si>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Gasto(Capítulo y Concepto)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</si>
</sst>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2" fillId="0" borderId="4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C3CCAA08-6BC5-4725-990B-7FB37FF98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2450-5FC0-4F78-B809-36B07E42B4DA}">
  <dimension ref="A1:H80"/>
  <sheetViews>
    <sheetView showGridLines="0" tabSelected="1" view="pageBreakPreview" zoomScale="110" zoomScaleNormal="100" zoomScaleSheetLayoutView="11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3" t="s">
        <v>84</v>
      </c>
      <c r="B1" s="22"/>
      <c r="C1" s="22"/>
      <c r="D1" s="22"/>
      <c r="E1" s="22"/>
      <c r="F1" s="22"/>
      <c r="G1" s="22"/>
      <c r="H1" s="21"/>
    </row>
    <row r="2" spans="1:8" x14ac:dyDescent="0.2">
      <c r="A2" s="25" t="s">
        <v>83</v>
      </c>
      <c r="B2" s="24"/>
      <c r="C2" s="23" t="s">
        <v>82</v>
      </c>
      <c r="D2" s="22"/>
      <c r="E2" s="22"/>
      <c r="F2" s="22"/>
      <c r="G2" s="21"/>
      <c r="H2" s="20" t="s">
        <v>81</v>
      </c>
    </row>
    <row r="3" spans="1:8" ht="24.95" customHeight="1" x14ac:dyDescent="0.2">
      <c r="A3" s="19"/>
      <c r="B3" s="18"/>
      <c r="C3" s="17" t="s">
        <v>80</v>
      </c>
      <c r="D3" s="17" t="s">
        <v>79</v>
      </c>
      <c r="E3" s="17" t="s">
        <v>78</v>
      </c>
      <c r="F3" s="17" t="s">
        <v>77</v>
      </c>
      <c r="G3" s="17" t="s">
        <v>76</v>
      </c>
      <c r="H3" s="16"/>
    </row>
    <row r="4" spans="1:8" x14ac:dyDescent="0.2">
      <c r="A4" s="15"/>
      <c r="B4" s="14"/>
      <c r="C4" s="13">
        <v>1</v>
      </c>
      <c r="D4" s="13">
        <v>2</v>
      </c>
      <c r="E4" s="13" t="s">
        <v>75</v>
      </c>
      <c r="F4" s="13">
        <v>4</v>
      </c>
      <c r="G4" s="13">
        <v>5</v>
      </c>
      <c r="H4" s="13" t="s">
        <v>74</v>
      </c>
    </row>
    <row r="5" spans="1:8" x14ac:dyDescent="0.2">
      <c r="A5" s="11" t="s">
        <v>73</v>
      </c>
      <c r="B5" s="10"/>
      <c r="C5" s="12">
        <f>SUM(C6:C12)</f>
        <v>128004457.33</v>
      </c>
      <c r="D5" s="12">
        <f>SUM(D6:D12)</f>
        <v>0</v>
      </c>
      <c r="E5" s="12">
        <f>C5+D5</f>
        <v>128004457.33</v>
      </c>
      <c r="F5" s="12">
        <f>SUM(F6:F12)</f>
        <v>120049810.03999999</v>
      </c>
      <c r="G5" s="12">
        <f>SUM(G6:G12)</f>
        <v>117376284.27999999</v>
      </c>
      <c r="H5" s="12">
        <f>E5-F5</f>
        <v>7954647.2900000066</v>
      </c>
    </row>
    <row r="6" spans="1:8" x14ac:dyDescent="0.2">
      <c r="A6" s="7">
        <v>1100</v>
      </c>
      <c r="B6" s="9" t="s">
        <v>72</v>
      </c>
      <c r="C6" s="8">
        <v>75082487.040000007</v>
      </c>
      <c r="D6" s="8">
        <v>-1608918.88</v>
      </c>
      <c r="E6" s="8">
        <f>C6+D6</f>
        <v>73473568.160000011</v>
      </c>
      <c r="F6" s="8">
        <v>72702435.849999994</v>
      </c>
      <c r="G6" s="8">
        <v>72702435.849999994</v>
      </c>
      <c r="H6" s="8">
        <f>E6-F6</f>
        <v>771132.31000001729</v>
      </c>
    </row>
    <row r="7" spans="1:8" x14ac:dyDescent="0.2">
      <c r="A7" s="7">
        <v>1200</v>
      </c>
      <c r="B7" s="9" t="s">
        <v>71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7">
        <v>1300</v>
      </c>
      <c r="B8" s="9" t="s">
        <v>70</v>
      </c>
      <c r="C8" s="8">
        <v>11017474.140000001</v>
      </c>
      <c r="D8" s="8">
        <v>245061.9</v>
      </c>
      <c r="E8" s="8">
        <f>C8+D8</f>
        <v>11262536.040000001</v>
      </c>
      <c r="F8" s="8">
        <v>10799913.93</v>
      </c>
      <c r="G8" s="8">
        <v>10799913.93</v>
      </c>
      <c r="H8" s="8">
        <f>E8-F8</f>
        <v>462622.11000000127</v>
      </c>
    </row>
    <row r="9" spans="1:8" x14ac:dyDescent="0.2">
      <c r="A9" s="7">
        <v>1400</v>
      </c>
      <c r="B9" s="9" t="s">
        <v>69</v>
      </c>
      <c r="C9" s="8">
        <v>25566338.350000001</v>
      </c>
      <c r="D9" s="8">
        <v>0</v>
      </c>
      <c r="E9" s="8">
        <f>C9+D9</f>
        <v>25566338.350000001</v>
      </c>
      <c r="F9" s="8">
        <v>19702835.140000001</v>
      </c>
      <c r="G9" s="8">
        <v>17032428.940000001</v>
      </c>
      <c r="H9" s="8">
        <f>E9-F9</f>
        <v>5863503.2100000009</v>
      </c>
    </row>
    <row r="10" spans="1:8" x14ac:dyDescent="0.2">
      <c r="A10" s="7">
        <v>1500</v>
      </c>
      <c r="B10" s="9" t="s">
        <v>68</v>
      </c>
      <c r="C10" s="8">
        <v>12885277.560000001</v>
      </c>
      <c r="D10" s="8">
        <v>1446900.2</v>
      </c>
      <c r="E10" s="8">
        <f>C10+D10</f>
        <v>14332177.76</v>
      </c>
      <c r="F10" s="8">
        <v>13522691.630000001</v>
      </c>
      <c r="G10" s="8">
        <v>13519572.07</v>
      </c>
      <c r="H10" s="8">
        <f>E10-F10</f>
        <v>809486.12999999896</v>
      </c>
    </row>
    <row r="11" spans="1:8" x14ac:dyDescent="0.2">
      <c r="A11" s="7">
        <v>1600</v>
      </c>
      <c r="B11" s="9" t="s">
        <v>67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66</v>
      </c>
      <c r="C12" s="8">
        <v>3452880.24</v>
      </c>
      <c r="D12" s="8">
        <v>-83043.22</v>
      </c>
      <c r="E12" s="8">
        <f>C12+D12</f>
        <v>3369837.02</v>
      </c>
      <c r="F12" s="8">
        <v>3321933.49</v>
      </c>
      <c r="G12" s="8">
        <v>3321933.49</v>
      </c>
      <c r="H12" s="8">
        <f>E12-F12</f>
        <v>47903.529999999795</v>
      </c>
    </row>
    <row r="13" spans="1:8" x14ac:dyDescent="0.2">
      <c r="A13" s="11" t="s">
        <v>65</v>
      </c>
      <c r="B13" s="10"/>
      <c r="C13" s="8">
        <f>SUM(C14:C22)</f>
        <v>30175837.240000002</v>
      </c>
      <c r="D13" s="8">
        <f>SUM(D14:D22)</f>
        <v>4126023.3299999996</v>
      </c>
      <c r="E13" s="8">
        <f>C13+D13</f>
        <v>34301860.57</v>
      </c>
      <c r="F13" s="8">
        <f>SUM(F14:F22)</f>
        <v>32052231.68</v>
      </c>
      <c r="G13" s="8">
        <f>SUM(G14:G22)</f>
        <v>32052231.68</v>
      </c>
      <c r="H13" s="8">
        <f>E13-F13</f>
        <v>2249628.8900000006</v>
      </c>
    </row>
    <row r="14" spans="1:8" x14ac:dyDescent="0.2">
      <c r="A14" s="7">
        <v>2100</v>
      </c>
      <c r="B14" s="9" t="s">
        <v>64</v>
      </c>
      <c r="C14" s="8">
        <v>3143006.47</v>
      </c>
      <c r="D14" s="8">
        <v>73715.5</v>
      </c>
      <c r="E14" s="8">
        <f>C14+D14</f>
        <v>3216721.97</v>
      </c>
      <c r="F14" s="8">
        <v>2484031.61</v>
      </c>
      <c r="G14" s="8">
        <v>2484031.61</v>
      </c>
      <c r="H14" s="8">
        <f>E14-F14</f>
        <v>732690.36000000034</v>
      </c>
    </row>
    <row r="15" spans="1:8" x14ac:dyDescent="0.2">
      <c r="A15" s="7">
        <v>2200</v>
      </c>
      <c r="B15" s="9" t="s">
        <v>63</v>
      </c>
      <c r="C15" s="8">
        <v>1031349.64</v>
      </c>
      <c r="D15" s="8">
        <v>52412.01</v>
      </c>
      <c r="E15" s="8">
        <f>C15+D15</f>
        <v>1083761.6499999999</v>
      </c>
      <c r="F15" s="8">
        <v>954270.71</v>
      </c>
      <c r="G15" s="8">
        <v>954270.71</v>
      </c>
      <c r="H15" s="8">
        <f>E15-F15</f>
        <v>129490.93999999994</v>
      </c>
    </row>
    <row r="16" spans="1:8" x14ac:dyDescent="0.2">
      <c r="A16" s="7">
        <v>2300</v>
      </c>
      <c r="B16" s="9" t="s">
        <v>62</v>
      </c>
      <c r="C16" s="8">
        <v>146000</v>
      </c>
      <c r="D16" s="8">
        <v>-96000</v>
      </c>
      <c r="E16" s="8">
        <f>C16+D16</f>
        <v>50000</v>
      </c>
      <c r="F16" s="8">
        <v>45240</v>
      </c>
      <c r="G16" s="8">
        <v>45240</v>
      </c>
      <c r="H16" s="8">
        <f>E16-F16</f>
        <v>4760</v>
      </c>
    </row>
    <row r="17" spans="1:8" x14ac:dyDescent="0.2">
      <c r="A17" s="7">
        <v>2400</v>
      </c>
      <c r="B17" s="9" t="s">
        <v>61</v>
      </c>
      <c r="C17" s="8">
        <v>3681420.39</v>
      </c>
      <c r="D17" s="8">
        <v>1481510.02</v>
      </c>
      <c r="E17" s="8">
        <f>C17+D17</f>
        <v>5162930.41</v>
      </c>
      <c r="F17" s="8">
        <v>4735074.3099999996</v>
      </c>
      <c r="G17" s="8">
        <v>4735074.3099999996</v>
      </c>
      <c r="H17" s="8">
        <f>E17-F17</f>
        <v>427856.10000000056</v>
      </c>
    </row>
    <row r="18" spans="1:8" x14ac:dyDescent="0.2">
      <c r="A18" s="7">
        <v>2500</v>
      </c>
      <c r="B18" s="9" t="s">
        <v>60</v>
      </c>
      <c r="C18" s="8">
        <v>833220.74</v>
      </c>
      <c r="D18" s="8">
        <v>-217585.73</v>
      </c>
      <c r="E18" s="8">
        <f>C18+D18</f>
        <v>615635.01</v>
      </c>
      <c r="F18" s="8">
        <v>291617.11</v>
      </c>
      <c r="G18" s="8">
        <v>291617.11</v>
      </c>
      <c r="H18" s="8">
        <f>E18-F18</f>
        <v>324017.90000000002</v>
      </c>
    </row>
    <row r="19" spans="1:8" x14ac:dyDescent="0.2">
      <c r="A19" s="7">
        <v>2600</v>
      </c>
      <c r="B19" s="9" t="s">
        <v>59</v>
      </c>
      <c r="C19" s="8">
        <v>14909579.119999999</v>
      </c>
      <c r="D19" s="8">
        <v>2195688.84</v>
      </c>
      <c r="E19" s="8">
        <f>C19+D19</f>
        <v>17105267.960000001</v>
      </c>
      <c r="F19" s="8">
        <v>16709571.76</v>
      </c>
      <c r="G19" s="8">
        <v>16709571.76</v>
      </c>
      <c r="H19" s="8">
        <f>E19-F19</f>
        <v>395696.20000000112</v>
      </c>
    </row>
    <row r="20" spans="1:8" x14ac:dyDescent="0.2">
      <c r="A20" s="7">
        <v>2700</v>
      </c>
      <c r="B20" s="9" t="s">
        <v>58</v>
      </c>
      <c r="C20" s="8">
        <v>2686195.39</v>
      </c>
      <c r="D20" s="8">
        <v>-294981.65000000002</v>
      </c>
      <c r="E20" s="8">
        <f>C20+D20</f>
        <v>2391213.7400000002</v>
      </c>
      <c r="F20" s="8">
        <v>2378090.65</v>
      </c>
      <c r="G20" s="8">
        <v>2378090.65</v>
      </c>
      <c r="H20" s="8">
        <f>E20-F20</f>
        <v>13123.090000000317</v>
      </c>
    </row>
    <row r="21" spans="1:8" x14ac:dyDescent="0.2">
      <c r="A21" s="7">
        <v>2800</v>
      </c>
      <c r="B21" s="9" t="s">
        <v>57</v>
      </c>
      <c r="C21" s="8">
        <v>20000</v>
      </c>
      <c r="D21" s="8">
        <v>60059.01</v>
      </c>
      <c r="E21" s="8">
        <f>C21+D21</f>
        <v>80059.010000000009</v>
      </c>
      <c r="F21" s="8">
        <v>80059.009999999995</v>
      </c>
      <c r="G21" s="8">
        <v>80059.009999999995</v>
      </c>
      <c r="H21" s="8">
        <f>E21-F21</f>
        <v>0</v>
      </c>
    </row>
    <row r="22" spans="1:8" x14ac:dyDescent="0.2">
      <c r="A22" s="7">
        <v>2900</v>
      </c>
      <c r="B22" s="9" t="s">
        <v>56</v>
      </c>
      <c r="C22" s="8">
        <v>3725065.49</v>
      </c>
      <c r="D22" s="8">
        <v>871205.33</v>
      </c>
      <c r="E22" s="8">
        <f>C22+D22</f>
        <v>4596270.82</v>
      </c>
      <c r="F22" s="8">
        <v>4374276.5199999996</v>
      </c>
      <c r="G22" s="8">
        <v>4374276.5199999996</v>
      </c>
      <c r="H22" s="8">
        <f>E22-F22</f>
        <v>221994.30000000075</v>
      </c>
    </row>
    <row r="23" spans="1:8" x14ac:dyDescent="0.2">
      <c r="A23" s="11" t="s">
        <v>55</v>
      </c>
      <c r="B23" s="10"/>
      <c r="C23" s="8">
        <f>SUM(C24:C32)</f>
        <v>37616013.82</v>
      </c>
      <c r="D23" s="8">
        <f>SUM(D24:D32)</f>
        <v>18022588.030000001</v>
      </c>
      <c r="E23" s="8">
        <f>C23+D23</f>
        <v>55638601.850000001</v>
      </c>
      <c r="F23" s="8">
        <f>SUM(F24:F32)</f>
        <v>49774909.369999997</v>
      </c>
      <c r="G23" s="8">
        <f>SUM(G24:G32)</f>
        <v>49298358.359999999</v>
      </c>
      <c r="H23" s="8">
        <f>E23-F23</f>
        <v>5863692.4800000042</v>
      </c>
    </row>
    <row r="24" spans="1:8" x14ac:dyDescent="0.2">
      <c r="A24" s="7">
        <v>3100</v>
      </c>
      <c r="B24" s="9" t="s">
        <v>54</v>
      </c>
      <c r="C24" s="8">
        <v>15330340.689999999</v>
      </c>
      <c r="D24" s="8">
        <v>-1501819.05</v>
      </c>
      <c r="E24" s="8">
        <f>C24+D24</f>
        <v>13828521.639999999</v>
      </c>
      <c r="F24" s="8">
        <v>13802795.689999999</v>
      </c>
      <c r="G24" s="8">
        <v>13802795.689999999</v>
      </c>
      <c r="H24" s="8">
        <f>E24-F24</f>
        <v>25725.949999999255</v>
      </c>
    </row>
    <row r="25" spans="1:8" x14ac:dyDescent="0.2">
      <c r="A25" s="7">
        <v>3200</v>
      </c>
      <c r="B25" s="9" t="s">
        <v>53</v>
      </c>
      <c r="C25" s="8">
        <v>2074423.42</v>
      </c>
      <c r="D25" s="8">
        <v>4228262.6100000003</v>
      </c>
      <c r="E25" s="8">
        <f>C25+D25</f>
        <v>6302686.0300000003</v>
      </c>
      <c r="F25" s="8">
        <v>5052708.5999999996</v>
      </c>
      <c r="G25" s="8">
        <v>5052708.5999999996</v>
      </c>
      <c r="H25" s="8">
        <f>E25-F25</f>
        <v>1249977.4300000006</v>
      </c>
    </row>
    <row r="26" spans="1:8" x14ac:dyDescent="0.2">
      <c r="A26" s="7">
        <v>3300</v>
      </c>
      <c r="B26" s="9" t="s">
        <v>52</v>
      </c>
      <c r="C26" s="8">
        <v>9835069.8100000005</v>
      </c>
      <c r="D26" s="8">
        <v>2365347.2999999998</v>
      </c>
      <c r="E26" s="8">
        <f>C26+D26</f>
        <v>12200417.109999999</v>
      </c>
      <c r="F26" s="8">
        <v>10078301.199999999</v>
      </c>
      <c r="G26" s="8">
        <v>10078301.199999999</v>
      </c>
      <c r="H26" s="8">
        <f>E26-F26</f>
        <v>2122115.91</v>
      </c>
    </row>
    <row r="27" spans="1:8" x14ac:dyDescent="0.2">
      <c r="A27" s="7">
        <v>3400</v>
      </c>
      <c r="B27" s="9" t="s">
        <v>51</v>
      </c>
      <c r="C27" s="8">
        <v>2576100</v>
      </c>
      <c r="D27" s="8">
        <v>92451.33</v>
      </c>
      <c r="E27" s="8">
        <f>C27+D27</f>
        <v>2668551.33</v>
      </c>
      <c r="F27" s="8">
        <v>2265932.0499999998</v>
      </c>
      <c r="G27" s="8">
        <v>2265932.0499999998</v>
      </c>
      <c r="H27" s="8">
        <f>E27-F27</f>
        <v>402619.28000000026</v>
      </c>
    </row>
    <row r="28" spans="1:8" x14ac:dyDescent="0.2">
      <c r="A28" s="7">
        <v>3500</v>
      </c>
      <c r="B28" s="9" t="s">
        <v>50</v>
      </c>
      <c r="C28" s="8">
        <v>2213485.7799999998</v>
      </c>
      <c r="D28" s="8">
        <v>102877.58</v>
      </c>
      <c r="E28" s="8">
        <f>C28+D28</f>
        <v>2316363.36</v>
      </c>
      <c r="F28" s="8">
        <v>2121501.91</v>
      </c>
      <c r="G28" s="8">
        <v>2121501.91</v>
      </c>
      <c r="H28" s="8">
        <f>E28-F28</f>
        <v>194861.44999999972</v>
      </c>
    </row>
    <row r="29" spans="1:8" x14ac:dyDescent="0.2">
      <c r="A29" s="7">
        <v>3600</v>
      </c>
      <c r="B29" s="9" t="s">
        <v>49</v>
      </c>
      <c r="C29" s="8">
        <v>484136.99</v>
      </c>
      <c r="D29" s="8">
        <v>62682.15</v>
      </c>
      <c r="E29" s="8">
        <f>C29+D29</f>
        <v>546819.14</v>
      </c>
      <c r="F29" s="8">
        <v>464685.06</v>
      </c>
      <c r="G29" s="8">
        <v>464685.06</v>
      </c>
      <c r="H29" s="8">
        <f>E29-F29</f>
        <v>82134.080000000016</v>
      </c>
    </row>
    <row r="30" spans="1:8" x14ac:dyDescent="0.2">
      <c r="A30" s="7">
        <v>3700</v>
      </c>
      <c r="B30" s="9" t="s">
        <v>48</v>
      </c>
      <c r="C30" s="8">
        <v>250246.35</v>
      </c>
      <c r="D30" s="8">
        <v>-153178.01999999999</v>
      </c>
      <c r="E30" s="8">
        <f>C30+D30</f>
        <v>97068.330000000016</v>
      </c>
      <c r="F30" s="8">
        <v>54485.120000000003</v>
      </c>
      <c r="G30" s="8">
        <v>54485.120000000003</v>
      </c>
      <c r="H30" s="8">
        <f>E30-F30</f>
        <v>42583.210000000014</v>
      </c>
    </row>
    <row r="31" spans="1:8" x14ac:dyDescent="0.2">
      <c r="A31" s="7">
        <v>3800</v>
      </c>
      <c r="B31" s="9" t="s">
        <v>47</v>
      </c>
      <c r="C31" s="8">
        <v>659448.99</v>
      </c>
      <c r="D31" s="8">
        <v>11598296.49</v>
      </c>
      <c r="E31" s="8">
        <f>C31+D31</f>
        <v>12257745.48</v>
      </c>
      <c r="F31" s="8">
        <v>12237634.07</v>
      </c>
      <c r="G31" s="8">
        <v>12237634.07</v>
      </c>
      <c r="H31" s="8">
        <f>E31-F31</f>
        <v>20111.410000000149</v>
      </c>
    </row>
    <row r="32" spans="1:8" x14ac:dyDescent="0.2">
      <c r="A32" s="7">
        <v>3900</v>
      </c>
      <c r="B32" s="9" t="s">
        <v>46</v>
      </c>
      <c r="C32" s="8">
        <v>4192761.79</v>
      </c>
      <c r="D32" s="8">
        <v>1227667.6399999999</v>
      </c>
      <c r="E32" s="8">
        <f>C32+D32</f>
        <v>5420429.4299999997</v>
      </c>
      <c r="F32" s="8">
        <v>3696865.67</v>
      </c>
      <c r="G32" s="8">
        <v>3220314.66</v>
      </c>
      <c r="H32" s="8">
        <f>E32-F32</f>
        <v>1723563.7599999998</v>
      </c>
    </row>
    <row r="33" spans="1:8" x14ac:dyDescent="0.2">
      <c r="A33" s="11" t="s">
        <v>45</v>
      </c>
      <c r="B33" s="10"/>
      <c r="C33" s="8">
        <f>SUM(C34:C42)</f>
        <v>46864560.800000004</v>
      </c>
      <c r="D33" s="8">
        <f>SUM(D34:D42)</f>
        <v>24011849.670000002</v>
      </c>
      <c r="E33" s="8">
        <f>C33+D33</f>
        <v>70876410.469999999</v>
      </c>
      <c r="F33" s="8">
        <f>SUM(F34:F42)</f>
        <v>61911135.459999993</v>
      </c>
      <c r="G33" s="8">
        <f>SUM(G34:G42)</f>
        <v>61911135.459999993</v>
      </c>
      <c r="H33" s="8">
        <f>E33-F33</f>
        <v>8965275.0100000054</v>
      </c>
    </row>
    <row r="34" spans="1:8" x14ac:dyDescent="0.2">
      <c r="A34" s="7">
        <v>4100</v>
      </c>
      <c r="B34" s="9" t="s">
        <v>44</v>
      </c>
      <c r="C34" s="8">
        <v>14782935.6</v>
      </c>
      <c r="D34" s="8">
        <v>0</v>
      </c>
      <c r="E34" s="8">
        <f>C34+D34</f>
        <v>14782935.6</v>
      </c>
      <c r="F34" s="8">
        <v>14782935.6</v>
      </c>
      <c r="G34" s="8">
        <v>14782935.6</v>
      </c>
      <c r="H34" s="8">
        <f>E34-F34</f>
        <v>0</v>
      </c>
    </row>
    <row r="35" spans="1:8" x14ac:dyDescent="0.2">
      <c r="A35" s="7">
        <v>4200</v>
      </c>
      <c r="B35" s="9" t="s">
        <v>43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7">
        <v>4300</v>
      </c>
      <c r="B36" s="9" t="s">
        <v>42</v>
      </c>
      <c r="C36" s="8">
        <v>6100000</v>
      </c>
      <c r="D36" s="8">
        <v>12467699.24</v>
      </c>
      <c r="E36" s="8">
        <f>C36+D36</f>
        <v>18567699.240000002</v>
      </c>
      <c r="F36" s="8">
        <v>17694358.449999999</v>
      </c>
      <c r="G36" s="8">
        <v>17694358.449999999</v>
      </c>
      <c r="H36" s="8">
        <f>E36-F36</f>
        <v>873340.79000000283</v>
      </c>
    </row>
    <row r="37" spans="1:8" x14ac:dyDescent="0.2">
      <c r="A37" s="7">
        <v>4400</v>
      </c>
      <c r="B37" s="9" t="s">
        <v>41</v>
      </c>
      <c r="C37" s="8">
        <v>16691366.640000001</v>
      </c>
      <c r="D37" s="8">
        <v>9021231.8300000001</v>
      </c>
      <c r="E37" s="8">
        <f>C37+D37</f>
        <v>25712598.469999999</v>
      </c>
      <c r="F37" s="8">
        <v>20166889.140000001</v>
      </c>
      <c r="G37" s="8">
        <v>20166889.140000001</v>
      </c>
      <c r="H37" s="8">
        <f>E37-F37</f>
        <v>5545709.3299999982</v>
      </c>
    </row>
    <row r="38" spans="1:8" x14ac:dyDescent="0.2">
      <c r="A38" s="7">
        <v>4500</v>
      </c>
      <c r="B38" s="9" t="s">
        <v>40</v>
      </c>
      <c r="C38" s="8">
        <v>8562838.5600000005</v>
      </c>
      <c r="D38" s="8">
        <v>2272918.6</v>
      </c>
      <c r="E38" s="8">
        <f>C38+D38</f>
        <v>10835757.16</v>
      </c>
      <c r="F38" s="8">
        <v>8406277.7699999996</v>
      </c>
      <c r="G38" s="8">
        <v>8406277.7699999996</v>
      </c>
      <c r="H38" s="8">
        <f>E38-F38</f>
        <v>2429479.3900000006</v>
      </c>
    </row>
    <row r="39" spans="1:8" x14ac:dyDescent="0.2">
      <c r="A39" s="7">
        <v>4600</v>
      </c>
      <c r="B39" s="9" t="s">
        <v>39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38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37</v>
      </c>
      <c r="C41" s="8">
        <v>727420</v>
      </c>
      <c r="D41" s="8">
        <v>250000</v>
      </c>
      <c r="E41" s="8">
        <f>C41+D41</f>
        <v>977420</v>
      </c>
      <c r="F41" s="8">
        <v>860674.5</v>
      </c>
      <c r="G41" s="8">
        <v>860674.5</v>
      </c>
      <c r="H41" s="8">
        <f>E41-F41</f>
        <v>116745.5</v>
      </c>
    </row>
    <row r="42" spans="1:8" x14ac:dyDescent="0.2">
      <c r="A42" s="7">
        <v>4900</v>
      </c>
      <c r="B42" s="9" t="s">
        <v>36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35</v>
      </c>
      <c r="B43" s="10"/>
      <c r="C43" s="8">
        <f>SUM(C44:C52)</f>
        <v>8544220.1099999994</v>
      </c>
      <c r="D43" s="8">
        <f>SUM(D44:D52)</f>
        <v>-370209.95999999985</v>
      </c>
      <c r="E43" s="8">
        <f>C43+D43</f>
        <v>8174010.1499999994</v>
      </c>
      <c r="F43" s="8">
        <f>SUM(F44:F52)</f>
        <v>2908112.4200000004</v>
      </c>
      <c r="G43" s="8">
        <f>SUM(G44:G52)</f>
        <v>2908112.4200000004</v>
      </c>
      <c r="H43" s="8">
        <f>E43-F43</f>
        <v>5265897.7299999986</v>
      </c>
    </row>
    <row r="44" spans="1:8" x14ac:dyDescent="0.2">
      <c r="A44" s="7">
        <v>5100</v>
      </c>
      <c r="B44" s="9" t="s">
        <v>34</v>
      </c>
      <c r="C44" s="8">
        <v>1143683.3400000001</v>
      </c>
      <c r="D44" s="8">
        <v>545807.42000000004</v>
      </c>
      <c r="E44" s="8">
        <f>C44+D44</f>
        <v>1689490.7600000002</v>
      </c>
      <c r="F44" s="8">
        <v>1487997.03</v>
      </c>
      <c r="G44" s="8">
        <v>1487997.03</v>
      </c>
      <c r="H44" s="8">
        <f>E44-F44</f>
        <v>201493.73000000021</v>
      </c>
    </row>
    <row r="45" spans="1:8" x14ac:dyDescent="0.2">
      <c r="A45" s="7">
        <v>5200</v>
      </c>
      <c r="B45" s="9" t="s">
        <v>33</v>
      </c>
      <c r="C45" s="8">
        <v>241000</v>
      </c>
      <c r="D45" s="8">
        <v>-121003.99</v>
      </c>
      <c r="E45" s="8">
        <f>C45+D45</f>
        <v>119996.01</v>
      </c>
      <c r="F45" s="8">
        <v>117506.01</v>
      </c>
      <c r="G45" s="8">
        <v>117506.01</v>
      </c>
      <c r="H45" s="8">
        <f>E45-F45</f>
        <v>2490</v>
      </c>
    </row>
    <row r="46" spans="1:8" x14ac:dyDescent="0.2">
      <c r="A46" s="7">
        <v>5300</v>
      </c>
      <c r="B46" s="9" t="s">
        <v>32</v>
      </c>
      <c r="C46" s="8">
        <v>110000</v>
      </c>
      <c r="D46" s="8">
        <v>121969.99</v>
      </c>
      <c r="E46" s="8">
        <f>C46+D46</f>
        <v>231969.99</v>
      </c>
      <c r="F46" s="8">
        <v>179969.99</v>
      </c>
      <c r="G46" s="8">
        <v>179969.99</v>
      </c>
      <c r="H46" s="8">
        <f>E46-F46</f>
        <v>52000</v>
      </c>
    </row>
    <row r="47" spans="1:8" x14ac:dyDescent="0.2">
      <c r="A47" s="7">
        <v>5400</v>
      </c>
      <c r="B47" s="9" t="s">
        <v>31</v>
      </c>
      <c r="C47" s="8">
        <v>5300000</v>
      </c>
      <c r="D47" s="8">
        <v>63000</v>
      </c>
      <c r="E47" s="8">
        <f>C47+D47</f>
        <v>5363000</v>
      </c>
      <c r="F47" s="8">
        <v>491100</v>
      </c>
      <c r="G47" s="8">
        <v>491100</v>
      </c>
      <c r="H47" s="8">
        <f>E47-F47</f>
        <v>4871900</v>
      </c>
    </row>
    <row r="48" spans="1:8" x14ac:dyDescent="0.2">
      <c r="A48" s="7">
        <v>5500</v>
      </c>
      <c r="B48" s="9" t="s">
        <v>30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7">
        <v>5600</v>
      </c>
      <c r="B49" s="9" t="s">
        <v>29</v>
      </c>
      <c r="C49" s="8">
        <v>1749536.77</v>
      </c>
      <c r="D49" s="8">
        <v>-1119983.3799999999</v>
      </c>
      <c r="E49" s="8">
        <f>C49+D49</f>
        <v>629553.39000000013</v>
      </c>
      <c r="F49" s="8">
        <v>597759.39</v>
      </c>
      <c r="G49" s="8">
        <v>597759.39</v>
      </c>
      <c r="H49" s="8">
        <f>E49-F49</f>
        <v>31794.000000000116</v>
      </c>
    </row>
    <row r="50" spans="1:8" x14ac:dyDescent="0.2">
      <c r="A50" s="7">
        <v>5700</v>
      </c>
      <c r="B50" s="9" t="s">
        <v>28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27</v>
      </c>
      <c r="C51" s="8">
        <v>0</v>
      </c>
      <c r="D51" s="8">
        <v>100000</v>
      </c>
      <c r="E51" s="8">
        <f>C51+D51</f>
        <v>100000</v>
      </c>
      <c r="F51" s="8">
        <v>0</v>
      </c>
      <c r="G51" s="8">
        <v>0</v>
      </c>
      <c r="H51" s="8">
        <f>E51-F51</f>
        <v>100000</v>
      </c>
    </row>
    <row r="52" spans="1:8" x14ac:dyDescent="0.2">
      <c r="A52" s="7">
        <v>5900</v>
      </c>
      <c r="B52" s="9" t="s">
        <v>26</v>
      </c>
      <c r="C52" s="8">
        <v>0</v>
      </c>
      <c r="D52" s="8">
        <v>40000</v>
      </c>
      <c r="E52" s="8">
        <f>C52+D52</f>
        <v>40000</v>
      </c>
      <c r="F52" s="8">
        <v>33780</v>
      </c>
      <c r="G52" s="8">
        <v>33780</v>
      </c>
      <c r="H52" s="8">
        <f>E52-F52</f>
        <v>6220</v>
      </c>
    </row>
    <row r="53" spans="1:8" x14ac:dyDescent="0.2">
      <c r="A53" s="11" t="s">
        <v>25</v>
      </c>
      <c r="B53" s="10"/>
      <c r="C53" s="8">
        <f>SUM(C54:C56)</f>
        <v>114167904.3</v>
      </c>
      <c r="D53" s="8">
        <f>SUM(D54:D56)</f>
        <v>108730150.16000001</v>
      </c>
      <c r="E53" s="8">
        <f>C53+D53</f>
        <v>222898054.46000001</v>
      </c>
      <c r="F53" s="8">
        <f>SUM(F54:F56)</f>
        <v>139874675.60999998</v>
      </c>
      <c r="G53" s="8">
        <f>SUM(G54:G56)</f>
        <v>139874675.60999998</v>
      </c>
      <c r="H53" s="8">
        <f>E53-F53</f>
        <v>83023378.850000024</v>
      </c>
    </row>
    <row r="54" spans="1:8" x14ac:dyDescent="0.2">
      <c r="A54" s="7">
        <v>6100</v>
      </c>
      <c r="B54" s="9" t="s">
        <v>24</v>
      </c>
      <c r="C54" s="8">
        <v>112467904.3</v>
      </c>
      <c r="D54" s="8">
        <v>109073824.65000001</v>
      </c>
      <c r="E54" s="8">
        <f>C54+D54</f>
        <v>221541728.94999999</v>
      </c>
      <c r="F54" s="8">
        <v>138518350.09999999</v>
      </c>
      <c r="G54" s="8">
        <v>138518350.09999999</v>
      </c>
      <c r="H54" s="8">
        <f>E54-F54</f>
        <v>83023378.849999994</v>
      </c>
    </row>
    <row r="55" spans="1:8" x14ac:dyDescent="0.2">
      <c r="A55" s="7">
        <v>6200</v>
      </c>
      <c r="B55" s="9" t="s">
        <v>23</v>
      </c>
      <c r="C55" s="8">
        <v>1700000</v>
      </c>
      <c r="D55" s="8">
        <v>-343674.49</v>
      </c>
      <c r="E55" s="8">
        <f>C55+D55</f>
        <v>1356325.51</v>
      </c>
      <c r="F55" s="8">
        <v>1356325.51</v>
      </c>
      <c r="G55" s="8">
        <v>1356325.51</v>
      </c>
      <c r="H55" s="8">
        <f>E55-F55</f>
        <v>0</v>
      </c>
    </row>
    <row r="56" spans="1:8" x14ac:dyDescent="0.2">
      <c r="A56" s="7">
        <v>6300</v>
      </c>
      <c r="B56" s="9" t="s">
        <v>22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21</v>
      </c>
      <c r="B57" s="10"/>
      <c r="C57" s="8">
        <f>SUM(C58:C64)</f>
        <v>0</v>
      </c>
      <c r="D57" s="8">
        <f>SUM(D58:D64)</f>
        <v>0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20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19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18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17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16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15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13</v>
      </c>
      <c r="B65" s="10"/>
      <c r="C65" s="8">
        <f>SUM(C66:C68)</f>
        <v>283850</v>
      </c>
      <c r="D65" s="8">
        <f>SUM(D66:D68)</f>
        <v>2546883.04</v>
      </c>
      <c r="E65" s="8">
        <f>C65+D65</f>
        <v>2830733.04</v>
      </c>
      <c r="F65" s="8">
        <f>SUM(F66:F68)</f>
        <v>2830733.04</v>
      </c>
      <c r="G65" s="8">
        <f>SUM(G66:G68)</f>
        <v>2830733.04</v>
      </c>
      <c r="H65" s="8">
        <f>E65-F65</f>
        <v>0</v>
      </c>
    </row>
    <row r="66" spans="1:8" x14ac:dyDescent="0.2">
      <c r="A66" s="7">
        <v>8100</v>
      </c>
      <c r="B66" s="9" t="s">
        <v>12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11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10</v>
      </c>
      <c r="C68" s="8">
        <v>283850</v>
      </c>
      <c r="D68" s="8">
        <v>2546883.04</v>
      </c>
      <c r="E68" s="8">
        <f>C68+D68</f>
        <v>2830733.04</v>
      </c>
      <c r="F68" s="8">
        <v>2830733.04</v>
      </c>
      <c r="G68" s="8">
        <v>2830733.04</v>
      </c>
      <c r="H68" s="8">
        <f>E68-F68</f>
        <v>0</v>
      </c>
    </row>
    <row r="69" spans="1:8" x14ac:dyDescent="0.2">
      <c r="A69" s="11" t="s">
        <v>9</v>
      </c>
      <c r="B69" s="10"/>
      <c r="C69" s="8">
        <f>SUM(C70:C76)</f>
        <v>0</v>
      </c>
      <c r="D69" s="8">
        <f>SUM(D70:D76)</f>
        <v>0</v>
      </c>
      <c r="E69" s="8">
        <f>C69+D69</f>
        <v>0</v>
      </c>
      <c r="F69" s="8">
        <f>SUM(F70:F76)</f>
        <v>0</v>
      </c>
      <c r="G69" s="8">
        <f>SUM(G70:G76)</f>
        <v>0</v>
      </c>
      <c r="H69" s="8">
        <f>E69-F69</f>
        <v>0</v>
      </c>
    </row>
    <row r="70" spans="1:8" x14ac:dyDescent="0.2">
      <c r="A70" s="7">
        <v>9100</v>
      </c>
      <c r="B70" s="9" t="s">
        <v>8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>
        <v>9200</v>
      </c>
      <c r="B71" s="9" t="s">
        <v>7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7">
        <v>9300</v>
      </c>
      <c r="B72" s="9" t="s">
        <v>6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5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4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3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2</v>
      </c>
      <c r="C76" s="5">
        <v>0</v>
      </c>
      <c r="D76" s="5">
        <v>0</v>
      </c>
      <c r="E76" s="5">
        <f>C76+D76</f>
        <v>0</v>
      </c>
      <c r="F76" s="5">
        <v>0</v>
      </c>
      <c r="G76" s="5">
        <v>0</v>
      </c>
      <c r="H76" s="5">
        <f>E76-F76</f>
        <v>0</v>
      </c>
    </row>
    <row r="77" spans="1:8" x14ac:dyDescent="0.2">
      <c r="A77" s="4"/>
      <c r="B77" s="3" t="s">
        <v>1</v>
      </c>
      <c r="C77" s="2">
        <f>SUM(C5+C13+C23+C33+C43+C53+C57+C65+C69)</f>
        <v>365656843.60000002</v>
      </c>
      <c r="D77" s="2">
        <f>SUM(D5+D13+D23+D33+D43+D53+D57+D65+D69)</f>
        <v>157067284.27000001</v>
      </c>
      <c r="E77" s="2">
        <f>SUM(E5+E13+E23+E33+E43+E53+E57+E65+E69)</f>
        <v>522724127.87000006</v>
      </c>
      <c r="F77" s="2">
        <f>SUM(F5+F13+F23+F33+F43+F53+F57+F65+F69)</f>
        <v>409401607.62</v>
      </c>
      <c r="G77" s="2">
        <f>SUM(G5+G13+G23+G33+G43+G53+G57+G65+G69)</f>
        <v>406251530.84999996</v>
      </c>
      <c r="H77" s="2">
        <f>SUM(H5+H13+H23+H33+H43+H53+H57+H65+H69)</f>
        <v>113322520.25000003</v>
      </c>
    </row>
    <row r="80" spans="1:8" x14ac:dyDescent="0.2">
      <c r="A80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2023-02-13T22:08:07Z</dcterms:created>
  <dcterms:modified xsi:type="dcterms:W3CDTF">2023-02-13T22:08:30Z</dcterms:modified>
</cp:coreProperties>
</file>